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150"/>
  </bookViews>
  <sheets>
    <sheet name="Все года" sheetId="1" r:id="rId1"/>
  </sheets>
  <definedNames>
    <definedName name="_xlnm.Print_Titles" localSheetId="0">'Все года'!$11:$11</definedName>
  </definedNames>
  <calcPr calcId="144525"/>
</workbook>
</file>

<file path=xl/calcChain.xml><?xml version="1.0" encoding="utf-8"?>
<calcChain xmlns="http://schemas.openxmlformats.org/spreadsheetml/2006/main">
  <c r="AM52" i="1" l="1"/>
  <c r="AN52" i="1"/>
  <c r="AO52" i="1"/>
  <c r="AP52" i="1"/>
  <c r="AM40" i="1" l="1"/>
  <c r="AN40" i="1"/>
  <c r="AO40" i="1"/>
  <c r="AP40" i="1"/>
  <c r="AQ40" i="1"/>
  <c r="AL40" i="1"/>
  <c r="AM34" i="1" l="1"/>
  <c r="AN34" i="1"/>
  <c r="AO34" i="1"/>
  <c r="AP34" i="1"/>
  <c r="AQ34" i="1"/>
  <c r="AL34" i="1"/>
  <c r="AQ50" i="1" l="1"/>
  <c r="AL50" i="1"/>
  <c r="AQ48" i="1"/>
  <c r="AL48" i="1"/>
  <c r="AQ46" i="1"/>
  <c r="AL46" i="1"/>
  <c r="AQ43" i="1"/>
  <c r="AL43" i="1"/>
  <c r="AQ32" i="1"/>
  <c r="AL32" i="1"/>
  <c r="AQ28" i="1"/>
  <c r="AL28" i="1"/>
  <c r="AQ22" i="1"/>
  <c r="AL22" i="1"/>
  <c r="AQ19" i="1"/>
  <c r="AQ12" i="1" s="1"/>
  <c r="AQ52" i="1" s="1"/>
  <c r="AL19" i="1"/>
  <c r="AL12" i="1"/>
  <c r="AL52" i="1" s="1"/>
</calcChain>
</file>

<file path=xl/sharedStrings.xml><?xml version="1.0" encoding="utf-8"?>
<sst xmlns="http://schemas.openxmlformats.org/spreadsheetml/2006/main" count="267" uniqueCount="87">
  <si>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</si>
  <si>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</si>
  <si>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</si>
  <si>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</si>
  <si>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</si>
  <si>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</si>
  <si>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</si>
  <si>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</si>
  <si>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</si>
  <si>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</si>
  <si>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</si>
  <si>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</si>
  <si>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</si>
  <si>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</si>
  <si>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2022 г. (Ф)</t>
  </si>
  <si>
    <t>2022 г. (Р)</t>
  </si>
  <si>
    <t>2022 г. (М)</t>
  </si>
  <si>
    <t>2022 г. (П)</t>
  </si>
  <si>
    <t>2023 г. (Ф)</t>
  </si>
  <si>
    <t>2023 г. (Р)</t>
  </si>
  <si>
    <t>2023 г. (М)</t>
  </si>
  <si>
    <t>2023 г. (П)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</si>
  <si>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</si>
  <si>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</si>
  <si>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</si>
  <si>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</si>
  <si>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</si>
  <si>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</si>
  <si>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</si>
  <si>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</si>
  <si>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</si>
  <si>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</si>
  <si>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</si>
  <si>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</si>
  <si>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</si>
  <si>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</si>
  <si>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</si>
  <si>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</si>
  <si>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</si>
  <si>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</si>
  <si>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</si>
  <si>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</si>
  <si>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</si>
  <si>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</si>
  <si>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</si>
  <si>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</si>
  <si>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</si>
  <si>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</si>
  <si>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</si>
  <si>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</si>
  <si>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</si>
  <si>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</si>
  <si>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</si>
  <si>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</si>
  <si>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</si>
  <si>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</si>
  <si>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</si>
  <si>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</si>
  <si>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</si>
  <si>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</si>
  <si>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</si>
  <si>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</si>
  <si>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</si>
  <si>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</si>
  <si>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</si>
  <si>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</si>
  <si>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</si>
  <si>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</si>
  <si>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</si>
  <si>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</si>
  <si>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</si>
  <si>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</si>
  <si>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</si>
  <si>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</si>
  <si>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</si>
  <si>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</si>
  <si>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Всего</t>
  </si>
  <si>
    <t>Раздел</t>
  </si>
  <si>
    <t>Подраздел</t>
  </si>
  <si>
    <t>к решению Ленинской районной Думы "О бюджете</t>
  </si>
  <si>
    <t>Приложение № 4</t>
  </si>
  <si>
    <t>2024 г.</t>
  </si>
  <si>
    <t xml:space="preserve">Ленинского муниципального района на 2023 г. и на </t>
  </si>
  <si>
    <t>плановый период 2024 и 2025 годов"</t>
  </si>
  <si>
    <t>Распределение бюджетных ассигнований по разделам и подразделам классификации расходов районного бюджета на плановый период 2024 и 2025 годов</t>
  </si>
  <si>
    <t>2025 г.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</si>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</sst>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 CYR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Arial Cyr"/>
    </font>
    <font>
      <sz val="10"/>
      <color indexed="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0" fillId="2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" fontId="12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3"/>
  <sheetViews>
    <sheetView showGridLines="0" tabSelected="1" topLeftCell="A35" workbookViewId="0">
      <selection activeCell="AQ19" sqref="AQ19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7" width="8" hidden="1"/>
    <col min="38" max="38" width="26" customWidth="1"/>
    <col min="39" max="42" width="8" hidden="1"/>
    <col min="43" max="43" width="26" customWidth="1"/>
    <col min="44" max="48" width="8" hidden="1"/>
  </cols>
  <sheetData>
    <row r="1" spans="1:48" ht="19.89999999999999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 t="s">
        <v>80</v>
      </c>
      <c r="AR1" s="12"/>
      <c r="AS1" s="12"/>
      <c r="AT1" s="12"/>
      <c r="AU1" s="12"/>
      <c r="AV1" s="12"/>
    </row>
    <row r="2" spans="1:48" ht="25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4" t="s">
        <v>79</v>
      </c>
      <c r="AR2" s="10"/>
      <c r="AS2" s="10"/>
      <c r="AT2" s="10"/>
      <c r="AU2" s="10"/>
      <c r="AV2" s="10"/>
    </row>
    <row r="3" spans="1:48" ht="26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3" t="s">
        <v>82</v>
      </c>
      <c r="AR3" s="10"/>
      <c r="AS3" s="10"/>
      <c r="AT3" s="10"/>
      <c r="AU3" s="10"/>
      <c r="AV3" s="10"/>
    </row>
    <row r="4" spans="1:48" ht="29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3" t="s">
        <v>83</v>
      </c>
      <c r="AR4" s="10"/>
      <c r="AS4" s="10"/>
      <c r="AT4" s="10"/>
      <c r="AU4" s="10"/>
      <c r="AV4" s="10"/>
    </row>
    <row r="5" spans="1:48" ht="19.899999999999999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42.75" customHeight="1" x14ac:dyDescent="0.25">
      <c r="A6" s="31" t="s">
        <v>84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0"/>
      <c r="AS6" s="10"/>
      <c r="AT6" s="10"/>
      <c r="AU6" s="10"/>
      <c r="AV6" s="10"/>
    </row>
    <row r="7" spans="1:48" ht="18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9.89999999999999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1" t="s">
        <v>0</v>
      </c>
      <c r="AR8" s="2"/>
      <c r="AS8" s="2"/>
      <c r="AT8" s="2"/>
      <c r="AU8" s="2"/>
      <c r="AV8" s="2"/>
    </row>
    <row r="9" spans="1:48" ht="15" customHeight="1" x14ac:dyDescent="0.25">
      <c r="A9" s="28" t="s">
        <v>6</v>
      </c>
      <c r="B9" s="27" t="s">
        <v>7</v>
      </c>
      <c r="C9" s="27" t="s">
        <v>77</v>
      </c>
      <c r="D9" s="27" t="s">
        <v>78</v>
      </c>
      <c r="E9" s="27" t="s">
        <v>10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 t="s">
        <v>11</v>
      </c>
      <c r="U9" s="27" t="s">
        <v>12</v>
      </c>
      <c r="V9" s="27" t="s">
        <v>13</v>
      </c>
      <c r="W9" s="28" t="s">
        <v>6</v>
      </c>
      <c r="X9" s="28" t="s">
        <v>2</v>
      </c>
      <c r="Y9" s="28" t="s">
        <v>3</v>
      </c>
      <c r="Z9" s="28" t="s">
        <v>4</v>
      </c>
      <c r="AA9" s="28" t="s">
        <v>5</v>
      </c>
      <c r="AB9" s="28" t="s">
        <v>1</v>
      </c>
      <c r="AC9" s="28" t="s">
        <v>2</v>
      </c>
      <c r="AD9" s="28" t="s">
        <v>3</v>
      </c>
      <c r="AE9" s="28" t="s">
        <v>4</v>
      </c>
      <c r="AF9" s="28" t="s">
        <v>5</v>
      </c>
      <c r="AG9" s="28" t="s">
        <v>1</v>
      </c>
      <c r="AH9" s="28" t="s">
        <v>2</v>
      </c>
      <c r="AI9" s="28" t="s">
        <v>3</v>
      </c>
      <c r="AJ9" s="28" t="s">
        <v>4</v>
      </c>
      <c r="AK9" s="28" t="s">
        <v>5</v>
      </c>
      <c r="AL9" s="28" t="s">
        <v>81</v>
      </c>
      <c r="AM9" s="28" t="s">
        <v>14</v>
      </c>
      <c r="AN9" s="28" t="s">
        <v>15</v>
      </c>
      <c r="AO9" s="28" t="s">
        <v>16</v>
      </c>
      <c r="AP9" s="28" t="s">
        <v>17</v>
      </c>
      <c r="AQ9" s="28" t="s">
        <v>85</v>
      </c>
      <c r="AR9" s="29" t="s">
        <v>18</v>
      </c>
      <c r="AS9" s="29" t="s">
        <v>19</v>
      </c>
      <c r="AT9" s="29" t="s">
        <v>20</v>
      </c>
      <c r="AU9" s="29" t="s">
        <v>21</v>
      </c>
      <c r="AV9" s="32" t="s">
        <v>6</v>
      </c>
    </row>
    <row r="10" spans="1:48" ht="15" customHeight="1" x14ac:dyDescent="0.25">
      <c r="A10" s="28"/>
      <c r="B10" s="27"/>
      <c r="C10" s="27" t="s">
        <v>8</v>
      </c>
      <c r="D10" s="27" t="s">
        <v>9</v>
      </c>
      <c r="E10" s="27"/>
      <c r="F10" s="27" t="s">
        <v>10</v>
      </c>
      <c r="G10" s="27" t="s">
        <v>10</v>
      </c>
      <c r="H10" s="27" t="s">
        <v>10</v>
      </c>
      <c r="I10" s="27" t="s">
        <v>10</v>
      </c>
      <c r="J10" s="27" t="s">
        <v>10</v>
      </c>
      <c r="K10" s="27" t="s">
        <v>10</v>
      </c>
      <c r="L10" s="27" t="s">
        <v>10</v>
      </c>
      <c r="M10" s="27" t="s">
        <v>10</v>
      </c>
      <c r="N10" s="27" t="s">
        <v>10</v>
      </c>
      <c r="O10" s="27" t="s">
        <v>10</v>
      </c>
      <c r="P10" s="27" t="s">
        <v>10</v>
      </c>
      <c r="Q10" s="27" t="s">
        <v>10</v>
      </c>
      <c r="R10" s="27" t="s">
        <v>10</v>
      </c>
      <c r="S10" s="27" t="s">
        <v>10</v>
      </c>
      <c r="T10" s="27"/>
      <c r="U10" s="27"/>
      <c r="V10" s="27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 t="s">
        <v>1</v>
      </c>
      <c r="AM10" s="28" t="s">
        <v>2</v>
      </c>
      <c r="AN10" s="28" t="s">
        <v>3</v>
      </c>
      <c r="AO10" s="28" t="s">
        <v>4</v>
      </c>
      <c r="AP10" s="28" t="s">
        <v>5</v>
      </c>
      <c r="AQ10" s="28" t="s">
        <v>1</v>
      </c>
      <c r="AR10" s="30" t="s">
        <v>2</v>
      </c>
      <c r="AS10" s="30" t="s">
        <v>3</v>
      </c>
      <c r="AT10" s="30" t="s">
        <v>4</v>
      </c>
      <c r="AU10" s="30" t="s">
        <v>5</v>
      </c>
      <c r="AV10" s="32"/>
    </row>
    <row r="11" spans="1:48" ht="15" hidden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4"/>
      <c r="AS11" s="4"/>
      <c r="AT11" s="4"/>
      <c r="AU11" s="4"/>
      <c r="AV11" s="4"/>
    </row>
    <row r="12" spans="1:48" ht="20.25" customHeight="1" x14ac:dyDescent="0.25">
      <c r="A12" s="17" t="s">
        <v>22</v>
      </c>
      <c r="B12" s="18"/>
      <c r="C12" s="18" t="s">
        <v>23</v>
      </c>
      <c r="D12" s="18" t="s">
        <v>24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7" t="s">
        <v>22</v>
      </c>
      <c r="X12" s="20"/>
      <c r="Y12" s="20">
        <v>7117.49</v>
      </c>
      <c r="Z12" s="20">
        <v>58559.03</v>
      </c>
      <c r="AA12" s="20">
        <v>566.19000000000005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>
        <f>AL13+AL14+AL15+AL16+AL17+AL18</f>
        <v>70770.41</v>
      </c>
      <c r="AM12" s="20"/>
      <c r="AN12" s="20">
        <v>6860.89</v>
      </c>
      <c r="AO12" s="20">
        <v>63720.959999999999</v>
      </c>
      <c r="AP12" s="20">
        <v>177.14</v>
      </c>
      <c r="AQ12" s="20">
        <f>AQ13+AQ14+AQ15+AQ16+AQ17+AQ18</f>
        <v>75721.850000000006</v>
      </c>
      <c r="AR12" s="6"/>
      <c r="AS12" s="6">
        <v>6674.29</v>
      </c>
      <c r="AT12" s="6">
        <v>68220.14</v>
      </c>
      <c r="AU12" s="6">
        <v>177.14</v>
      </c>
      <c r="AV12" s="5" t="s">
        <v>22</v>
      </c>
    </row>
    <row r="13" spans="1:48" ht="49.5" customHeight="1" x14ac:dyDescent="0.25">
      <c r="A13" s="21" t="s">
        <v>25</v>
      </c>
      <c r="B13" s="22"/>
      <c r="C13" s="22" t="s">
        <v>23</v>
      </c>
      <c r="D13" s="22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1" t="s">
        <v>25</v>
      </c>
      <c r="X13" s="24"/>
      <c r="Y13" s="24"/>
      <c r="Z13" s="24">
        <v>1562.4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>
        <v>1803.5</v>
      </c>
      <c r="AM13" s="24"/>
      <c r="AN13" s="24"/>
      <c r="AO13" s="24">
        <v>1562.4</v>
      </c>
      <c r="AP13" s="24"/>
      <c r="AQ13" s="24">
        <v>1803.5</v>
      </c>
      <c r="AR13" s="8"/>
      <c r="AS13" s="8"/>
      <c r="AT13" s="8">
        <v>1562.4</v>
      </c>
      <c r="AU13" s="8"/>
      <c r="AV13" s="7" t="s">
        <v>25</v>
      </c>
    </row>
    <row r="14" spans="1:48" ht="54.75" customHeight="1" x14ac:dyDescent="0.25">
      <c r="A14" s="21" t="s">
        <v>27</v>
      </c>
      <c r="B14" s="22"/>
      <c r="C14" s="22" t="s">
        <v>23</v>
      </c>
      <c r="D14" s="22" t="s">
        <v>28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1" t="s">
        <v>27</v>
      </c>
      <c r="X14" s="24"/>
      <c r="Y14" s="24"/>
      <c r="Z14" s="24">
        <v>490.6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>
        <v>552.29999999999995</v>
      </c>
      <c r="AM14" s="24"/>
      <c r="AN14" s="24"/>
      <c r="AO14" s="24">
        <v>490.6</v>
      </c>
      <c r="AP14" s="24"/>
      <c r="AQ14" s="24">
        <v>552.29999999999995</v>
      </c>
      <c r="AR14" s="8"/>
      <c r="AS14" s="8"/>
      <c r="AT14" s="8">
        <v>490.6</v>
      </c>
      <c r="AU14" s="8"/>
      <c r="AV14" s="7" t="s">
        <v>27</v>
      </c>
    </row>
    <row r="15" spans="1:48" ht="57" customHeight="1" x14ac:dyDescent="0.25">
      <c r="A15" s="21" t="s">
        <v>29</v>
      </c>
      <c r="B15" s="22"/>
      <c r="C15" s="22" t="s">
        <v>23</v>
      </c>
      <c r="D15" s="22" t="s">
        <v>30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1" t="s">
        <v>29</v>
      </c>
      <c r="X15" s="24"/>
      <c r="Y15" s="24">
        <v>5073.49</v>
      </c>
      <c r="Z15" s="24">
        <v>31207.81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>
        <v>35463.26</v>
      </c>
      <c r="AM15" s="24"/>
      <c r="AN15" s="24">
        <v>5032.99</v>
      </c>
      <c r="AO15" s="24">
        <v>31207.81</v>
      </c>
      <c r="AP15" s="24"/>
      <c r="AQ15" s="24">
        <v>35463.26</v>
      </c>
      <c r="AR15" s="8"/>
      <c r="AS15" s="8">
        <v>5045.29</v>
      </c>
      <c r="AT15" s="8">
        <v>31207.81</v>
      </c>
      <c r="AU15" s="8"/>
      <c r="AV15" s="7" t="s">
        <v>29</v>
      </c>
    </row>
    <row r="16" spans="1:48" ht="41.25" customHeight="1" x14ac:dyDescent="0.25">
      <c r="A16" s="21" t="s">
        <v>32</v>
      </c>
      <c r="B16" s="22"/>
      <c r="C16" s="22" t="s">
        <v>23</v>
      </c>
      <c r="D16" s="2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1" t="s">
        <v>32</v>
      </c>
      <c r="X16" s="24"/>
      <c r="Y16" s="24"/>
      <c r="Z16" s="24">
        <v>7150.8</v>
      </c>
      <c r="AA16" s="24">
        <v>566.19000000000005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>
        <v>8909.51</v>
      </c>
      <c r="AM16" s="24"/>
      <c r="AN16" s="24"/>
      <c r="AO16" s="24">
        <v>7150.8</v>
      </c>
      <c r="AP16" s="24">
        <v>177.14</v>
      </c>
      <c r="AQ16" s="24">
        <v>8909.52</v>
      </c>
      <c r="AR16" s="8"/>
      <c r="AS16" s="8"/>
      <c r="AT16" s="8">
        <v>7150.8</v>
      </c>
      <c r="AU16" s="8">
        <v>177.14</v>
      </c>
      <c r="AV16" s="7" t="s">
        <v>32</v>
      </c>
    </row>
    <row r="17" spans="1:48" ht="17.100000000000001" customHeight="1" x14ac:dyDescent="0.25">
      <c r="A17" s="21" t="s">
        <v>34</v>
      </c>
      <c r="B17" s="22"/>
      <c r="C17" s="22" t="s">
        <v>23</v>
      </c>
      <c r="D17" s="22" t="s">
        <v>35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1" t="s">
        <v>34</v>
      </c>
      <c r="X17" s="24"/>
      <c r="Y17" s="24"/>
      <c r="Z17" s="24">
        <v>1000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>
        <v>1000</v>
      </c>
      <c r="AM17" s="24"/>
      <c r="AN17" s="24"/>
      <c r="AO17" s="24">
        <v>1000</v>
      </c>
      <c r="AP17" s="24"/>
      <c r="AQ17" s="24">
        <v>1000</v>
      </c>
      <c r="AR17" s="8"/>
      <c r="AS17" s="8"/>
      <c r="AT17" s="8">
        <v>1000</v>
      </c>
      <c r="AU17" s="8"/>
      <c r="AV17" s="7" t="s">
        <v>34</v>
      </c>
    </row>
    <row r="18" spans="1:48" ht="19.5" customHeight="1" x14ac:dyDescent="0.25">
      <c r="A18" s="21" t="s">
        <v>36</v>
      </c>
      <c r="B18" s="22"/>
      <c r="C18" s="22" t="s">
        <v>23</v>
      </c>
      <c r="D18" s="22" t="s">
        <v>37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1" t="s">
        <v>36</v>
      </c>
      <c r="X18" s="24"/>
      <c r="Y18" s="24">
        <v>2009.9</v>
      </c>
      <c r="Z18" s="24">
        <v>17147.419999999998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>
        <v>23041.84</v>
      </c>
      <c r="AM18" s="24"/>
      <c r="AN18" s="24">
        <v>1535.5</v>
      </c>
      <c r="AO18" s="24">
        <v>22309.35</v>
      </c>
      <c r="AP18" s="24"/>
      <c r="AQ18" s="26">
        <v>27993.27</v>
      </c>
      <c r="AR18" s="8"/>
      <c r="AS18" s="8">
        <v>1611.4</v>
      </c>
      <c r="AT18" s="8">
        <v>26808.53</v>
      </c>
      <c r="AU18" s="8"/>
      <c r="AV18" s="7" t="s">
        <v>36</v>
      </c>
    </row>
    <row r="19" spans="1:48" ht="36.75" customHeight="1" x14ac:dyDescent="0.25">
      <c r="A19" s="17" t="s">
        <v>38</v>
      </c>
      <c r="B19" s="18"/>
      <c r="C19" s="18" t="s">
        <v>28</v>
      </c>
      <c r="D19" s="18" t="s">
        <v>24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7" t="s">
        <v>38</v>
      </c>
      <c r="X19" s="20"/>
      <c r="Y19" s="20"/>
      <c r="Z19" s="20">
        <v>1846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f>AL20+AL21</f>
        <v>1855.54</v>
      </c>
      <c r="AM19" s="20"/>
      <c r="AN19" s="20"/>
      <c r="AO19" s="20">
        <v>2001</v>
      </c>
      <c r="AP19" s="20"/>
      <c r="AQ19" s="20">
        <f t="shared" ref="AQ19" si="0">AQ20+AQ21</f>
        <v>2028.22</v>
      </c>
      <c r="AR19" s="6"/>
      <c r="AS19" s="6"/>
      <c r="AT19" s="6">
        <v>2001</v>
      </c>
      <c r="AU19" s="6"/>
      <c r="AV19" s="5" t="s">
        <v>38</v>
      </c>
    </row>
    <row r="20" spans="1:48" ht="42.75" customHeight="1" x14ac:dyDescent="0.25">
      <c r="A20" s="21" t="s">
        <v>39</v>
      </c>
      <c r="B20" s="22"/>
      <c r="C20" s="22" t="s">
        <v>28</v>
      </c>
      <c r="D20" s="22" t="s">
        <v>49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1" t="s">
        <v>39</v>
      </c>
      <c r="X20" s="24"/>
      <c r="Y20" s="24"/>
      <c r="Z20" s="24">
        <v>1831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>
        <v>1855.54</v>
      </c>
      <c r="AM20" s="24"/>
      <c r="AN20" s="24"/>
      <c r="AO20" s="24">
        <v>1998</v>
      </c>
      <c r="AP20" s="24"/>
      <c r="AQ20" s="24">
        <v>2025.22</v>
      </c>
      <c r="AR20" s="8"/>
      <c r="AS20" s="8"/>
      <c r="AT20" s="8">
        <v>1998</v>
      </c>
      <c r="AU20" s="8"/>
      <c r="AV20" s="7" t="s">
        <v>39</v>
      </c>
    </row>
    <row r="21" spans="1:48" ht="24.75" customHeight="1" x14ac:dyDescent="0.25">
      <c r="A21" s="21" t="s">
        <v>41</v>
      </c>
      <c r="B21" s="22"/>
      <c r="C21" s="22" t="s">
        <v>28</v>
      </c>
      <c r="D21" s="22" t="s">
        <v>42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1" t="s">
        <v>41</v>
      </c>
      <c r="X21" s="24"/>
      <c r="Y21" s="24"/>
      <c r="Z21" s="24">
        <v>15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>
        <v>0</v>
      </c>
      <c r="AM21" s="24"/>
      <c r="AN21" s="24"/>
      <c r="AO21" s="24">
        <v>3</v>
      </c>
      <c r="AP21" s="24"/>
      <c r="AQ21" s="24">
        <v>3</v>
      </c>
      <c r="AR21" s="8"/>
      <c r="AS21" s="8"/>
      <c r="AT21" s="8">
        <v>3</v>
      </c>
      <c r="AU21" s="8"/>
      <c r="AV21" s="7" t="s">
        <v>41</v>
      </c>
    </row>
    <row r="22" spans="1:48" ht="17.100000000000001" customHeight="1" x14ac:dyDescent="0.25">
      <c r="A22" s="17" t="s">
        <v>43</v>
      </c>
      <c r="B22" s="18"/>
      <c r="C22" s="18" t="s">
        <v>30</v>
      </c>
      <c r="D22" s="18" t="s">
        <v>24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7" t="s">
        <v>43</v>
      </c>
      <c r="X22" s="20"/>
      <c r="Y22" s="20">
        <v>43309.1</v>
      </c>
      <c r="Z22" s="20">
        <v>7649.46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>
        <f>AL23+AL24+AL25+AL26+AL27</f>
        <v>3472.35</v>
      </c>
      <c r="AM22" s="20"/>
      <c r="AN22" s="20">
        <v>27722.2</v>
      </c>
      <c r="AO22" s="20">
        <v>7324.95</v>
      </c>
      <c r="AP22" s="20"/>
      <c r="AQ22" s="20">
        <f>AQ23+AQ24+AQ25+AQ26+AQ27</f>
        <v>3578.13</v>
      </c>
      <c r="AR22" s="6"/>
      <c r="AS22" s="6">
        <v>35393.1</v>
      </c>
      <c r="AT22" s="6">
        <v>8020.03</v>
      </c>
      <c r="AU22" s="6"/>
      <c r="AV22" s="5" t="s">
        <v>43</v>
      </c>
    </row>
    <row r="23" spans="1:48" ht="12.75" customHeight="1" x14ac:dyDescent="0.25">
      <c r="A23" s="21" t="s">
        <v>44</v>
      </c>
      <c r="B23" s="22"/>
      <c r="C23" s="22" t="s">
        <v>30</v>
      </c>
      <c r="D23" s="22" t="s">
        <v>31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1" t="s">
        <v>44</v>
      </c>
      <c r="X23" s="24"/>
      <c r="Y23" s="24">
        <v>6824.1</v>
      </c>
      <c r="Z23" s="24">
        <v>1085.5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>
        <v>1222.54</v>
      </c>
      <c r="AM23" s="24"/>
      <c r="AN23" s="24">
        <v>6824.1</v>
      </c>
      <c r="AO23" s="24">
        <v>1085.5</v>
      </c>
      <c r="AP23" s="24"/>
      <c r="AQ23" s="24">
        <v>1222.54</v>
      </c>
      <c r="AR23" s="8"/>
      <c r="AS23" s="8">
        <v>6824.1</v>
      </c>
      <c r="AT23" s="8">
        <v>490</v>
      </c>
      <c r="AU23" s="8"/>
      <c r="AV23" s="7" t="s">
        <v>44</v>
      </c>
    </row>
    <row r="24" spans="1:48" ht="17.100000000000001" customHeight="1" x14ac:dyDescent="0.25">
      <c r="A24" s="21" t="s">
        <v>45</v>
      </c>
      <c r="B24" s="22"/>
      <c r="C24" s="22" t="s">
        <v>30</v>
      </c>
      <c r="D24" s="22" t="s">
        <v>46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1" t="s">
        <v>45</v>
      </c>
      <c r="X24" s="24"/>
      <c r="Y24" s="24"/>
      <c r="Z24" s="24">
        <v>1994.33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>
        <v>1586.81</v>
      </c>
      <c r="AM24" s="24"/>
      <c r="AN24" s="24"/>
      <c r="AO24" s="24">
        <v>2852.7</v>
      </c>
      <c r="AP24" s="24"/>
      <c r="AQ24" s="24">
        <v>1692.59</v>
      </c>
      <c r="AR24" s="8"/>
      <c r="AS24" s="8"/>
      <c r="AT24" s="8">
        <v>3290.95</v>
      </c>
      <c r="AU24" s="8"/>
      <c r="AV24" s="7" t="s">
        <v>45</v>
      </c>
    </row>
    <row r="25" spans="1:48" ht="14.25" customHeight="1" x14ac:dyDescent="0.25">
      <c r="A25" s="21" t="s">
        <v>47</v>
      </c>
      <c r="B25" s="22"/>
      <c r="C25" s="22" t="s">
        <v>30</v>
      </c>
      <c r="D25" s="22" t="s">
        <v>40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1" t="s">
        <v>47</v>
      </c>
      <c r="X25" s="24"/>
      <c r="Y25" s="24">
        <v>36485</v>
      </c>
      <c r="Z25" s="24">
        <v>4469.63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>
        <v>0</v>
      </c>
      <c r="AM25" s="24"/>
      <c r="AN25" s="24">
        <v>20898.099999999999</v>
      </c>
      <c r="AO25" s="24">
        <v>3139.35</v>
      </c>
      <c r="AP25" s="24"/>
      <c r="AQ25" s="24">
        <v>0</v>
      </c>
      <c r="AR25" s="8"/>
      <c r="AS25" s="8">
        <v>28569</v>
      </c>
      <c r="AT25" s="8">
        <v>3991.68</v>
      </c>
      <c r="AU25" s="8"/>
      <c r="AV25" s="7" t="s">
        <v>47</v>
      </c>
    </row>
    <row r="26" spans="1:48" ht="17.100000000000001" customHeight="1" x14ac:dyDescent="0.25">
      <c r="A26" s="21" t="s">
        <v>48</v>
      </c>
      <c r="B26" s="22"/>
      <c r="C26" s="22" t="s">
        <v>30</v>
      </c>
      <c r="D26" s="22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1" t="s">
        <v>48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>
        <v>23</v>
      </c>
      <c r="AM26" s="24"/>
      <c r="AN26" s="24"/>
      <c r="AO26" s="24">
        <v>23.4</v>
      </c>
      <c r="AP26" s="24"/>
      <c r="AQ26" s="24">
        <v>23</v>
      </c>
      <c r="AR26" s="8"/>
      <c r="AS26" s="8"/>
      <c r="AT26" s="8">
        <v>23.4</v>
      </c>
      <c r="AU26" s="8"/>
      <c r="AV26" s="7" t="s">
        <v>48</v>
      </c>
    </row>
    <row r="27" spans="1:48" ht="18.75" customHeight="1" x14ac:dyDescent="0.25">
      <c r="A27" s="21" t="s">
        <v>50</v>
      </c>
      <c r="B27" s="22"/>
      <c r="C27" s="22" t="s">
        <v>30</v>
      </c>
      <c r="D27" s="22" t="s">
        <v>51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1" t="s">
        <v>50</v>
      </c>
      <c r="X27" s="24"/>
      <c r="Y27" s="24"/>
      <c r="Z27" s="24">
        <v>100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>
        <v>640</v>
      </c>
      <c r="AM27" s="24"/>
      <c r="AN27" s="24"/>
      <c r="AO27" s="24">
        <v>224</v>
      </c>
      <c r="AP27" s="24"/>
      <c r="AQ27" s="24">
        <v>640</v>
      </c>
      <c r="AR27" s="8"/>
      <c r="AS27" s="8"/>
      <c r="AT27" s="8">
        <v>224</v>
      </c>
      <c r="AU27" s="8"/>
      <c r="AV27" s="7" t="s">
        <v>50</v>
      </c>
    </row>
    <row r="28" spans="1:48" ht="21.75" customHeight="1" x14ac:dyDescent="0.25">
      <c r="A28" s="17" t="s">
        <v>52</v>
      </c>
      <c r="B28" s="18"/>
      <c r="C28" s="18" t="s">
        <v>31</v>
      </c>
      <c r="D28" s="18" t="s">
        <v>24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7" t="s">
        <v>52</v>
      </c>
      <c r="X28" s="20"/>
      <c r="Y28" s="20">
        <v>27243.3</v>
      </c>
      <c r="Z28" s="20">
        <v>4221.47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>
        <f>AL29+AL30+AL31</f>
        <v>2239.37</v>
      </c>
      <c r="AM28" s="20"/>
      <c r="AN28" s="20">
        <v>12318.6</v>
      </c>
      <c r="AO28" s="20">
        <v>26.8</v>
      </c>
      <c r="AP28" s="20"/>
      <c r="AQ28" s="20">
        <f>AQ29+AQ30+AQ31</f>
        <v>1910.25</v>
      </c>
      <c r="AR28" s="6"/>
      <c r="AS28" s="6">
        <v>2318.6</v>
      </c>
      <c r="AT28" s="6">
        <v>26.8</v>
      </c>
      <c r="AU28" s="6"/>
      <c r="AV28" s="5" t="s">
        <v>52</v>
      </c>
    </row>
    <row r="29" spans="1:48" ht="17.100000000000001" customHeight="1" x14ac:dyDescent="0.25">
      <c r="A29" s="21" t="s">
        <v>53</v>
      </c>
      <c r="B29" s="22"/>
      <c r="C29" s="22" t="s">
        <v>31</v>
      </c>
      <c r="D29" s="22" t="s">
        <v>23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1" t="s">
        <v>53</v>
      </c>
      <c r="X29" s="24"/>
      <c r="Y29" s="24"/>
      <c r="Z29" s="24">
        <v>26.8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>
        <v>35.5</v>
      </c>
      <c r="AM29" s="24"/>
      <c r="AN29" s="24"/>
      <c r="AO29" s="24">
        <v>26.8</v>
      </c>
      <c r="AP29" s="24"/>
      <c r="AQ29" s="24">
        <v>39</v>
      </c>
      <c r="AR29" s="8"/>
      <c r="AS29" s="8"/>
      <c r="AT29" s="8">
        <v>26.8</v>
      </c>
      <c r="AU29" s="8"/>
      <c r="AV29" s="7" t="s">
        <v>53</v>
      </c>
    </row>
    <row r="30" spans="1:48" ht="17.100000000000001" customHeight="1" x14ac:dyDescent="0.25">
      <c r="A30" s="21" t="s">
        <v>54</v>
      </c>
      <c r="B30" s="22"/>
      <c r="C30" s="22" t="s">
        <v>31</v>
      </c>
      <c r="D30" s="22" t="s">
        <v>26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1" t="s">
        <v>54</v>
      </c>
      <c r="X30" s="24"/>
      <c r="Y30" s="24">
        <v>27243.3</v>
      </c>
      <c r="Z30" s="24">
        <v>4083.42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>
        <v>2092.62</v>
      </c>
      <c r="AM30" s="24"/>
      <c r="AN30" s="24">
        <v>12318.6</v>
      </c>
      <c r="AO30" s="24"/>
      <c r="AP30" s="24"/>
      <c r="AQ30" s="24">
        <v>1760</v>
      </c>
      <c r="AR30" s="8"/>
      <c r="AS30" s="8">
        <v>2318.6</v>
      </c>
      <c r="AT30" s="8"/>
      <c r="AU30" s="8"/>
      <c r="AV30" s="7" t="s">
        <v>54</v>
      </c>
    </row>
    <row r="31" spans="1:48" ht="17.100000000000001" customHeight="1" x14ac:dyDescent="0.25">
      <c r="A31" s="21" t="s">
        <v>55</v>
      </c>
      <c r="B31" s="22"/>
      <c r="C31" s="22" t="s">
        <v>31</v>
      </c>
      <c r="D31" s="22" t="s">
        <v>28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1" t="s">
        <v>55</v>
      </c>
      <c r="X31" s="24"/>
      <c r="Y31" s="24"/>
      <c r="Z31" s="24">
        <v>111.25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>
        <v>111.25</v>
      </c>
      <c r="AM31" s="24"/>
      <c r="AN31" s="24"/>
      <c r="AO31" s="24"/>
      <c r="AP31" s="24"/>
      <c r="AQ31" s="24">
        <v>111.25</v>
      </c>
      <c r="AR31" s="8"/>
      <c r="AS31" s="8"/>
      <c r="AT31" s="8"/>
      <c r="AU31" s="8"/>
      <c r="AV31" s="7" t="s">
        <v>55</v>
      </c>
    </row>
    <row r="32" spans="1:48" ht="15.75" customHeight="1" x14ac:dyDescent="0.25">
      <c r="A32" s="17" t="s">
        <v>56</v>
      </c>
      <c r="B32" s="18"/>
      <c r="C32" s="18" t="s">
        <v>33</v>
      </c>
      <c r="D32" s="18" t="s">
        <v>24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17" t="s">
        <v>56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>
        <f>AL33</f>
        <v>36</v>
      </c>
      <c r="AM32" s="20"/>
      <c r="AN32" s="20"/>
      <c r="AO32" s="20">
        <v>30</v>
      </c>
      <c r="AP32" s="20"/>
      <c r="AQ32" s="20">
        <f>AQ33</f>
        <v>36</v>
      </c>
      <c r="AR32" s="6"/>
      <c r="AS32" s="6"/>
      <c r="AT32" s="6">
        <v>30</v>
      </c>
      <c r="AU32" s="6"/>
      <c r="AV32" s="5" t="s">
        <v>56</v>
      </c>
    </row>
    <row r="33" spans="1:48" ht="27" customHeight="1" x14ac:dyDescent="0.25">
      <c r="A33" s="21" t="s">
        <v>57</v>
      </c>
      <c r="B33" s="22"/>
      <c r="C33" s="22" t="s">
        <v>33</v>
      </c>
      <c r="D33" s="22" t="s">
        <v>28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1" t="s">
        <v>57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>
        <v>36</v>
      </c>
      <c r="AM33" s="24"/>
      <c r="AN33" s="24"/>
      <c r="AO33" s="24">
        <v>30</v>
      </c>
      <c r="AP33" s="24"/>
      <c r="AQ33" s="24">
        <v>36</v>
      </c>
      <c r="AR33" s="8"/>
      <c r="AS33" s="8"/>
      <c r="AT33" s="8">
        <v>30</v>
      </c>
      <c r="AU33" s="8"/>
      <c r="AV33" s="7" t="s">
        <v>57</v>
      </c>
    </row>
    <row r="34" spans="1:48" ht="17.100000000000001" customHeight="1" x14ac:dyDescent="0.25">
      <c r="A34" s="17" t="s">
        <v>58</v>
      </c>
      <c r="B34" s="18"/>
      <c r="C34" s="18" t="s">
        <v>59</v>
      </c>
      <c r="D34" s="18" t="s">
        <v>24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7" t="s">
        <v>58</v>
      </c>
      <c r="X34" s="20"/>
      <c r="Y34" s="20">
        <v>262700.03999999998</v>
      </c>
      <c r="Z34" s="20">
        <v>77995.350000000006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>
        <f>SUM(AL35:AL39)</f>
        <v>85058.39</v>
      </c>
      <c r="AM34" s="20">
        <f t="shared" ref="AM34:AQ34" si="1">SUM(AM35:AM39)</f>
        <v>0</v>
      </c>
      <c r="AN34" s="20">
        <f t="shared" si="1"/>
        <v>231939.74</v>
      </c>
      <c r="AO34" s="20">
        <f t="shared" si="1"/>
        <v>77719.05</v>
      </c>
      <c r="AP34" s="20">
        <f t="shared" si="1"/>
        <v>0</v>
      </c>
      <c r="AQ34" s="20">
        <f t="shared" si="1"/>
        <v>90525.53</v>
      </c>
      <c r="AR34" s="6"/>
      <c r="AS34" s="6">
        <v>216356.9</v>
      </c>
      <c r="AT34" s="6">
        <v>78923.649999999994</v>
      </c>
      <c r="AU34" s="6"/>
      <c r="AV34" s="5" t="s">
        <v>58</v>
      </c>
    </row>
    <row r="35" spans="1:48" ht="17.100000000000001" customHeight="1" x14ac:dyDescent="0.25">
      <c r="A35" s="21" t="s">
        <v>60</v>
      </c>
      <c r="B35" s="22"/>
      <c r="C35" s="22" t="s">
        <v>59</v>
      </c>
      <c r="D35" s="22" t="s">
        <v>23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1" t="s">
        <v>60</v>
      </c>
      <c r="X35" s="24"/>
      <c r="Y35" s="24">
        <v>39424.699999999997</v>
      </c>
      <c r="Z35" s="24">
        <v>29043.59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>
        <v>26476.98</v>
      </c>
      <c r="AM35" s="24"/>
      <c r="AN35" s="24">
        <v>34073.699999999997</v>
      </c>
      <c r="AO35" s="24">
        <v>30097.54</v>
      </c>
      <c r="AP35" s="24"/>
      <c r="AQ35" s="24">
        <v>25947.1</v>
      </c>
      <c r="AR35" s="8"/>
      <c r="AS35" s="8">
        <v>35691.699999999997</v>
      </c>
      <c r="AT35" s="8">
        <v>30212.06</v>
      </c>
      <c r="AU35" s="8"/>
      <c r="AV35" s="7" t="s">
        <v>60</v>
      </c>
    </row>
    <row r="36" spans="1:48" ht="17.100000000000001" customHeight="1" x14ac:dyDescent="0.25">
      <c r="A36" s="21" t="s">
        <v>61</v>
      </c>
      <c r="B36" s="22"/>
      <c r="C36" s="22" t="s">
        <v>59</v>
      </c>
      <c r="D36" s="22" t="s">
        <v>26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1" t="s">
        <v>61</v>
      </c>
      <c r="X36" s="24"/>
      <c r="Y36" s="24">
        <v>221197.04</v>
      </c>
      <c r="Z36" s="24">
        <v>29193</v>
      </c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>
        <v>38385.15</v>
      </c>
      <c r="AM36" s="24"/>
      <c r="AN36" s="24">
        <v>196030.04</v>
      </c>
      <c r="AO36" s="24">
        <v>27605.25</v>
      </c>
      <c r="AP36" s="24"/>
      <c r="AQ36" s="24">
        <v>44333.74</v>
      </c>
      <c r="AR36" s="8"/>
      <c r="AS36" s="8">
        <v>178756.7</v>
      </c>
      <c r="AT36" s="8">
        <v>28628.23</v>
      </c>
      <c r="AU36" s="8"/>
      <c r="AV36" s="7" t="s">
        <v>61</v>
      </c>
    </row>
    <row r="37" spans="1:48" ht="13.5" customHeight="1" x14ac:dyDescent="0.25">
      <c r="A37" s="21" t="s">
        <v>62</v>
      </c>
      <c r="B37" s="22"/>
      <c r="C37" s="22" t="s">
        <v>59</v>
      </c>
      <c r="D37" s="22" t="s">
        <v>28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1" t="s">
        <v>62</v>
      </c>
      <c r="X37" s="24"/>
      <c r="Y37" s="24"/>
      <c r="Z37" s="24">
        <v>14568.59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>
        <v>14039.18</v>
      </c>
      <c r="AM37" s="24"/>
      <c r="AN37" s="24"/>
      <c r="AO37" s="24">
        <v>14678.59</v>
      </c>
      <c r="AP37" s="24"/>
      <c r="AQ37" s="24">
        <v>14039.18</v>
      </c>
      <c r="AR37" s="8"/>
      <c r="AS37" s="8"/>
      <c r="AT37" s="8">
        <v>14693.59</v>
      </c>
      <c r="AU37" s="8"/>
      <c r="AV37" s="7" t="s">
        <v>62</v>
      </c>
    </row>
    <row r="38" spans="1:48" ht="17.100000000000001" customHeight="1" x14ac:dyDescent="0.25">
      <c r="A38" s="21" t="s">
        <v>63</v>
      </c>
      <c r="B38" s="22"/>
      <c r="C38" s="22" t="s">
        <v>59</v>
      </c>
      <c r="D38" s="22" t="s">
        <v>59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1" t="s">
        <v>63</v>
      </c>
      <c r="X38" s="24"/>
      <c r="Y38" s="24">
        <v>2078.3000000000002</v>
      </c>
      <c r="Z38" s="24">
        <v>2537.17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>
        <v>2553.8000000000002</v>
      </c>
      <c r="AM38" s="24"/>
      <c r="AN38" s="24">
        <v>1836</v>
      </c>
      <c r="AO38" s="24">
        <v>2665.17</v>
      </c>
      <c r="AP38" s="24"/>
      <c r="AQ38" s="24">
        <v>2546.8000000000002</v>
      </c>
      <c r="AR38" s="8"/>
      <c r="AS38" s="8">
        <v>1908.5</v>
      </c>
      <c r="AT38" s="8">
        <v>2716.94</v>
      </c>
      <c r="AU38" s="8"/>
      <c r="AV38" s="7" t="s">
        <v>63</v>
      </c>
    </row>
    <row r="39" spans="1:48" ht="14.25" customHeight="1" x14ac:dyDescent="0.25">
      <c r="A39" s="21" t="s">
        <v>64</v>
      </c>
      <c r="B39" s="22"/>
      <c r="C39" s="22" t="s">
        <v>59</v>
      </c>
      <c r="D39" s="22" t="s">
        <v>40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1" t="s">
        <v>64</v>
      </c>
      <c r="X39" s="24"/>
      <c r="Y39" s="24"/>
      <c r="Z39" s="24">
        <v>2653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>
        <v>3603.28</v>
      </c>
      <c r="AM39" s="24"/>
      <c r="AN39" s="24"/>
      <c r="AO39" s="24">
        <v>2672.5</v>
      </c>
      <c r="AP39" s="24"/>
      <c r="AQ39" s="24">
        <v>3658.71</v>
      </c>
      <c r="AR39" s="8"/>
      <c r="AS39" s="8"/>
      <c r="AT39" s="8">
        <v>2672.83</v>
      </c>
      <c r="AU39" s="8"/>
      <c r="AV39" s="7" t="s">
        <v>64</v>
      </c>
    </row>
    <row r="40" spans="1:48" ht="17.100000000000001" customHeight="1" x14ac:dyDescent="0.25">
      <c r="A40" s="17" t="s">
        <v>65</v>
      </c>
      <c r="B40" s="18"/>
      <c r="C40" s="18" t="s">
        <v>46</v>
      </c>
      <c r="D40" s="18" t="s">
        <v>24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7" t="s">
        <v>65</v>
      </c>
      <c r="X40" s="20"/>
      <c r="Y40" s="20"/>
      <c r="Z40" s="20">
        <v>5256.9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>
        <f>AL41+AL42</f>
        <v>2923.14</v>
      </c>
      <c r="AM40" s="20">
        <f t="shared" ref="AM40:AQ40" si="2">AM41+AM42</f>
        <v>0</v>
      </c>
      <c r="AN40" s="20">
        <f t="shared" si="2"/>
        <v>0</v>
      </c>
      <c r="AO40" s="20">
        <f t="shared" si="2"/>
        <v>5345.26</v>
      </c>
      <c r="AP40" s="20">
        <f t="shared" si="2"/>
        <v>0</v>
      </c>
      <c r="AQ40" s="20">
        <f t="shared" si="2"/>
        <v>2943.14</v>
      </c>
      <c r="AR40" s="6"/>
      <c r="AS40" s="6"/>
      <c r="AT40" s="6">
        <v>5357.26</v>
      </c>
      <c r="AU40" s="6"/>
      <c r="AV40" s="5" t="s">
        <v>65</v>
      </c>
    </row>
    <row r="41" spans="1:48" ht="17.100000000000001" customHeight="1" x14ac:dyDescent="0.25">
      <c r="A41" s="21" t="s">
        <v>66</v>
      </c>
      <c r="B41" s="22"/>
      <c r="C41" s="22" t="s">
        <v>46</v>
      </c>
      <c r="D41" s="22" t="s">
        <v>23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1" t="s">
        <v>66</v>
      </c>
      <c r="X41" s="24"/>
      <c r="Y41" s="24"/>
      <c r="Z41" s="24">
        <v>5256.9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>
        <v>2913.14</v>
      </c>
      <c r="AM41" s="24"/>
      <c r="AN41" s="24"/>
      <c r="AO41" s="24">
        <v>5345.26</v>
      </c>
      <c r="AP41" s="24"/>
      <c r="AQ41" s="24">
        <v>2906.14</v>
      </c>
      <c r="AR41" s="8"/>
      <c r="AS41" s="8"/>
      <c r="AT41" s="8">
        <v>5345.26</v>
      </c>
      <c r="AU41" s="8"/>
      <c r="AV41" s="7" t="s">
        <v>66</v>
      </c>
    </row>
    <row r="42" spans="1:48" ht="24" customHeight="1" x14ac:dyDescent="0.25">
      <c r="A42" s="21" t="s">
        <v>86</v>
      </c>
      <c r="B42" s="22"/>
      <c r="C42" s="22" t="s">
        <v>46</v>
      </c>
      <c r="D42" s="22" t="s">
        <v>30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1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>
        <v>10</v>
      </c>
      <c r="AM42" s="24"/>
      <c r="AN42" s="24"/>
      <c r="AO42" s="24"/>
      <c r="AP42" s="24"/>
      <c r="AQ42" s="24">
        <v>37</v>
      </c>
      <c r="AR42" s="8"/>
      <c r="AS42" s="8"/>
      <c r="AT42" s="8"/>
      <c r="AU42" s="8"/>
      <c r="AV42" s="7"/>
    </row>
    <row r="43" spans="1:48" ht="17.100000000000001" customHeight="1" x14ac:dyDescent="0.25">
      <c r="A43" s="17" t="s">
        <v>67</v>
      </c>
      <c r="B43" s="18"/>
      <c r="C43" s="18" t="s">
        <v>49</v>
      </c>
      <c r="D43" s="18" t="s">
        <v>24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7" t="s">
        <v>67</v>
      </c>
      <c r="X43" s="20"/>
      <c r="Y43" s="20">
        <v>50976.91</v>
      </c>
      <c r="Z43" s="20">
        <v>4200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>
        <f>AL44+AL45</f>
        <v>3213</v>
      </c>
      <c r="AM43" s="20"/>
      <c r="AN43" s="20">
        <v>50581.61</v>
      </c>
      <c r="AO43" s="20">
        <v>4205.8</v>
      </c>
      <c r="AP43" s="20"/>
      <c r="AQ43" s="20">
        <f>AQ44+AQ45</f>
        <v>3213</v>
      </c>
      <c r="AR43" s="6"/>
      <c r="AS43" s="6">
        <v>50702.51</v>
      </c>
      <c r="AT43" s="6">
        <v>4205.8</v>
      </c>
      <c r="AU43" s="6"/>
      <c r="AV43" s="5" t="s">
        <v>67</v>
      </c>
    </row>
    <row r="44" spans="1:48" ht="17.100000000000001" customHeight="1" x14ac:dyDescent="0.25">
      <c r="A44" s="21" t="s">
        <v>68</v>
      </c>
      <c r="B44" s="22"/>
      <c r="C44" s="22" t="s">
        <v>49</v>
      </c>
      <c r="D44" s="22" t="s">
        <v>23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1" t="s">
        <v>68</v>
      </c>
      <c r="X44" s="24"/>
      <c r="Y44" s="24"/>
      <c r="Z44" s="24">
        <v>3100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>
        <v>3213</v>
      </c>
      <c r="AM44" s="24"/>
      <c r="AN44" s="24"/>
      <c r="AO44" s="24">
        <v>3100</v>
      </c>
      <c r="AP44" s="24"/>
      <c r="AQ44" s="24">
        <v>3213</v>
      </c>
      <c r="AR44" s="8"/>
      <c r="AS44" s="8"/>
      <c r="AT44" s="8">
        <v>3100</v>
      </c>
      <c r="AU44" s="8"/>
      <c r="AV44" s="7" t="s">
        <v>68</v>
      </c>
    </row>
    <row r="45" spans="1:48" ht="17.100000000000001" customHeight="1" x14ac:dyDescent="0.25">
      <c r="A45" s="21" t="s">
        <v>69</v>
      </c>
      <c r="B45" s="22"/>
      <c r="C45" s="22" t="s">
        <v>49</v>
      </c>
      <c r="D45" s="22" t="s">
        <v>30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1" t="s">
        <v>69</v>
      </c>
      <c r="X45" s="24"/>
      <c r="Y45" s="24">
        <v>17971.099999999999</v>
      </c>
      <c r="Z45" s="24">
        <v>1100</v>
      </c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>
        <v>0</v>
      </c>
      <c r="AM45" s="24"/>
      <c r="AN45" s="24">
        <v>17823.3</v>
      </c>
      <c r="AO45" s="24">
        <v>1104.8</v>
      </c>
      <c r="AP45" s="24"/>
      <c r="AQ45" s="24">
        <v>0</v>
      </c>
      <c r="AR45" s="8"/>
      <c r="AS45" s="8">
        <v>17868.5</v>
      </c>
      <c r="AT45" s="8">
        <v>1104.8</v>
      </c>
      <c r="AU45" s="8"/>
      <c r="AV45" s="7" t="s">
        <v>69</v>
      </c>
    </row>
    <row r="46" spans="1:48" ht="18.75" customHeight="1" x14ac:dyDescent="0.25">
      <c r="A46" s="17" t="s">
        <v>70</v>
      </c>
      <c r="B46" s="18"/>
      <c r="C46" s="18" t="s">
        <v>35</v>
      </c>
      <c r="D46" s="18" t="s">
        <v>24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7" t="s">
        <v>70</v>
      </c>
      <c r="X46" s="20"/>
      <c r="Y46" s="20">
        <v>324.89999999999998</v>
      </c>
      <c r="Z46" s="20">
        <v>6596.26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>
        <f>AL47</f>
        <v>6194.43</v>
      </c>
      <c r="AM46" s="20"/>
      <c r="AN46" s="20">
        <v>5600</v>
      </c>
      <c r="AO46" s="20">
        <v>6712.54</v>
      </c>
      <c r="AP46" s="20"/>
      <c r="AQ46" s="20">
        <f>AQ47</f>
        <v>6345.5</v>
      </c>
      <c r="AR46" s="6"/>
      <c r="AS46" s="6"/>
      <c r="AT46" s="6">
        <v>6718.73</v>
      </c>
      <c r="AU46" s="6"/>
      <c r="AV46" s="5" t="s">
        <v>70</v>
      </c>
    </row>
    <row r="47" spans="1:48" ht="17.100000000000001" customHeight="1" x14ac:dyDescent="0.25">
      <c r="A47" s="21" t="s">
        <v>71</v>
      </c>
      <c r="B47" s="22"/>
      <c r="C47" s="22" t="s">
        <v>35</v>
      </c>
      <c r="D47" s="22" t="s">
        <v>23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1" t="s">
        <v>71</v>
      </c>
      <c r="X47" s="24"/>
      <c r="Y47" s="24">
        <v>324.89999999999998</v>
      </c>
      <c r="Z47" s="24">
        <v>6596.26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v>6194.43</v>
      </c>
      <c r="AM47" s="24"/>
      <c r="AN47" s="24"/>
      <c r="AO47" s="24">
        <v>6712.54</v>
      </c>
      <c r="AP47" s="24"/>
      <c r="AQ47" s="24">
        <v>6345.5</v>
      </c>
      <c r="AR47" s="8"/>
      <c r="AS47" s="8"/>
      <c r="AT47" s="8">
        <v>6718.73</v>
      </c>
      <c r="AU47" s="8"/>
      <c r="AV47" s="7" t="s">
        <v>71</v>
      </c>
    </row>
    <row r="48" spans="1:48" ht="15.75" customHeight="1" x14ac:dyDescent="0.25">
      <c r="A48" s="17" t="s">
        <v>72</v>
      </c>
      <c r="B48" s="18"/>
      <c r="C48" s="18" t="s">
        <v>51</v>
      </c>
      <c r="D48" s="18" t="s">
        <v>24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9"/>
      <c r="W48" s="17" t="s">
        <v>72</v>
      </c>
      <c r="X48" s="20"/>
      <c r="Y48" s="20">
        <v>699.6</v>
      </c>
      <c r="Z48" s="20">
        <v>1200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>
        <f>AL49</f>
        <v>1500</v>
      </c>
      <c r="AM48" s="20"/>
      <c r="AN48" s="20">
        <v>699.6</v>
      </c>
      <c r="AO48" s="20">
        <v>1200</v>
      </c>
      <c r="AP48" s="20"/>
      <c r="AQ48" s="20">
        <f>AQ49</f>
        <v>1500</v>
      </c>
      <c r="AR48" s="6"/>
      <c r="AS48" s="6">
        <v>699.6</v>
      </c>
      <c r="AT48" s="6">
        <v>1200</v>
      </c>
      <c r="AU48" s="6"/>
      <c r="AV48" s="5" t="s">
        <v>72</v>
      </c>
    </row>
    <row r="49" spans="1:48" ht="17.25" customHeight="1" x14ac:dyDescent="0.25">
      <c r="A49" s="21" t="s">
        <v>73</v>
      </c>
      <c r="B49" s="22"/>
      <c r="C49" s="22" t="s">
        <v>51</v>
      </c>
      <c r="D49" s="22" t="s">
        <v>26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1" t="s">
        <v>73</v>
      </c>
      <c r="X49" s="24"/>
      <c r="Y49" s="24">
        <v>699.6</v>
      </c>
      <c r="Z49" s="24">
        <v>1200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>
        <v>1500</v>
      </c>
      <c r="AM49" s="24"/>
      <c r="AN49" s="24">
        <v>699.6</v>
      </c>
      <c r="AO49" s="24">
        <v>1200</v>
      </c>
      <c r="AP49" s="24"/>
      <c r="AQ49" s="24">
        <v>1500</v>
      </c>
      <c r="AR49" s="8"/>
      <c r="AS49" s="8">
        <v>699.6</v>
      </c>
      <c r="AT49" s="8">
        <v>1200</v>
      </c>
      <c r="AU49" s="8"/>
      <c r="AV49" s="7" t="s">
        <v>73</v>
      </c>
    </row>
    <row r="50" spans="1:48" ht="37.5" customHeight="1" x14ac:dyDescent="0.25">
      <c r="A50" s="17" t="s">
        <v>74</v>
      </c>
      <c r="B50" s="18"/>
      <c r="C50" s="18" t="s">
        <v>42</v>
      </c>
      <c r="D50" s="18" t="s">
        <v>24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7" t="s">
        <v>74</v>
      </c>
      <c r="X50" s="20"/>
      <c r="Y50" s="20">
        <v>29570</v>
      </c>
      <c r="Z50" s="20">
        <v>298.69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>
        <f>AL51</f>
        <v>1516.36</v>
      </c>
      <c r="AM50" s="20"/>
      <c r="AN50" s="20">
        <v>29570</v>
      </c>
      <c r="AO50" s="20">
        <v>298.69</v>
      </c>
      <c r="AP50" s="20"/>
      <c r="AQ50" s="20">
        <f>AQ51</f>
        <v>1516.36</v>
      </c>
      <c r="AR50" s="6"/>
      <c r="AS50" s="6">
        <v>29570</v>
      </c>
      <c r="AT50" s="6">
        <v>298.69</v>
      </c>
      <c r="AU50" s="6"/>
      <c r="AV50" s="5" t="s">
        <v>74</v>
      </c>
    </row>
    <row r="51" spans="1:48" ht="27.75" customHeight="1" x14ac:dyDescent="0.25">
      <c r="A51" s="21" t="s">
        <v>75</v>
      </c>
      <c r="B51" s="22"/>
      <c r="C51" s="22" t="s">
        <v>42</v>
      </c>
      <c r="D51" s="22" t="s">
        <v>28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1" t="s">
        <v>75</v>
      </c>
      <c r="X51" s="24"/>
      <c r="Y51" s="24">
        <v>29570</v>
      </c>
      <c r="Z51" s="24">
        <v>298.69</v>
      </c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>
        <v>1516.36</v>
      </c>
      <c r="AM51" s="24"/>
      <c r="AN51" s="24">
        <v>29570</v>
      </c>
      <c r="AO51" s="24">
        <v>298.69</v>
      </c>
      <c r="AP51" s="24"/>
      <c r="AQ51" s="24">
        <v>1516.36</v>
      </c>
      <c r="AR51" s="8"/>
      <c r="AS51" s="8">
        <v>29570</v>
      </c>
      <c r="AT51" s="8">
        <v>298.69</v>
      </c>
      <c r="AU51" s="8"/>
      <c r="AV51" s="7" t="s">
        <v>75</v>
      </c>
    </row>
    <row r="52" spans="1:48" ht="17.100000000000001" customHeight="1" x14ac:dyDescent="0.25">
      <c r="A52" s="25" t="s">
        <v>76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25" t="s">
        <v>76</v>
      </c>
      <c r="X52" s="20"/>
      <c r="Y52" s="20">
        <v>421941.34</v>
      </c>
      <c r="Z52" s="20">
        <v>167823.16</v>
      </c>
      <c r="AA52" s="20">
        <v>566.19000000000005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>
        <f>AL12+AL19+AL22+AL28+AL32+AL34+AL40+AL43+AL46+AL48+AL50</f>
        <v>178778.99</v>
      </c>
      <c r="AM52" s="20">
        <f t="shared" ref="AM52:AQ52" si="3">AM12+AM19+AM22+AM28+AM32+AM34+AM40+AM43+AM46+AM48+AM50</f>
        <v>0</v>
      </c>
      <c r="AN52" s="20">
        <f t="shared" si="3"/>
        <v>365292.63999999996</v>
      </c>
      <c r="AO52" s="20">
        <f t="shared" si="3"/>
        <v>168585.05000000002</v>
      </c>
      <c r="AP52" s="20">
        <f t="shared" si="3"/>
        <v>177.14</v>
      </c>
      <c r="AQ52" s="20">
        <f t="shared" si="3"/>
        <v>189317.98</v>
      </c>
      <c r="AR52" s="6"/>
      <c r="AS52" s="6">
        <v>341715</v>
      </c>
      <c r="AT52" s="6">
        <v>175002.1</v>
      </c>
      <c r="AU52" s="6">
        <v>177.14</v>
      </c>
      <c r="AV52" s="9" t="s">
        <v>76</v>
      </c>
    </row>
    <row r="53" spans="1:48" ht="15" x14ac:dyDescent="0.25"/>
  </sheetData>
  <mergeCells count="35">
    <mergeCell ref="AV9:AV10"/>
    <mergeCell ref="AB9:AB10"/>
    <mergeCell ref="AE9:AE10"/>
    <mergeCell ref="AF9:AF10"/>
    <mergeCell ref="AG9:AG10"/>
    <mergeCell ref="AD9:AD10"/>
    <mergeCell ref="AC9:AC10"/>
    <mergeCell ref="AH9:AH10"/>
    <mergeCell ref="AI9:AI10"/>
    <mergeCell ref="AT9:AT10"/>
    <mergeCell ref="AS9:AS10"/>
    <mergeCell ref="AN9:AN10"/>
    <mergeCell ref="A6:AQ6"/>
    <mergeCell ref="T9:T10"/>
    <mergeCell ref="E9:S10"/>
    <mergeCell ref="AR9:AR10"/>
    <mergeCell ref="AM9:AM10"/>
    <mergeCell ref="AJ9:AJ10"/>
    <mergeCell ref="AK9:AK10"/>
    <mergeCell ref="AO9:AO10"/>
    <mergeCell ref="AA9:AA10"/>
    <mergeCell ref="Z9:Z10"/>
    <mergeCell ref="Y9:Y10"/>
    <mergeCell ref="X9:X10"/>
    <mergeCell ref="D9:D10"/>
    <mergeCell ref="U9:U10"/>
    <mergeCell ref="B9:B10"/>
    <mergeCell ref="A9:A10"/>
    <mergeCell ref="C9:C10"/>
    <mergeCell ref="V9:V10"/>
    <mergeCell ref="AL9:AL10"/>
    <mergeCell ref="AU9:AU10"/>
    <mergeCell ref="AP9:AP10"/>
    <mergeCell ref="AQ9:AQ10"/>
    <mergeCell ref="W9:W10"/>
  </mergeCells>
  <pageMargins left="1.1811023622047245" right="0.39370078740157483" top="0.39370078740157483" bottom="0.39370078740157483" header="0" footer="0"/>
  <pageSetup paperSize="9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rep:2.51.0.615</dc:description>
  <cp:lastModifiedBy>Инна Круженко</cp:lastModifiedBy>
  <cp:lastPrinted>2022-10-20T12:46:59Z</cp:lastPrinted>
  <dcterms:created xsi:type="dcterms:W3CDTF">2020-12-02T10:27:41Z</dcterms:created>
  <dcterms:modified xsi:type="dcterms:W3CDTF">2022-10-20T12:47:01Z</dcterms:modified>
</cp:coreProperties>
</file>